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/>
  </bookViews>
  <sheets>
    <sheet name="ОНТ" sheetId="2" r:id="rId1"/>
    <sheet name="ONHS" sheetId="4" r:id="rId2"/>
    <sheet name="ZSan" sheetId="5" r:id="rId3"/>
    <sheet name="UT" sheetId="3" r:id="rId4"/>
    <sheet name="Сангийн яам" sheetId="6" r:id="rId5"/>
    <sheet name="БСШУСЯ" sheetId="9" r:id="rId6"/>
  </sheets>
  <calcPr calcId="125725"/>
</workbook>
</file>

<file path=xl/calcChain.xml><?xml version="1.0" encoding="utf-8"?>
<calcChain xmlns="http://schemas.openxmlformats.org/spreadsheetml/2006/main">
  <c r="I15" i="2"/>
  <c r="I13"/>
  <c r="G18" l="1"/>
  <c r="H18"/>
  <c r="I18"/>
  <c r="F18"/>
  <c r="J5" i="4" l="1"/>
  <c r="F8" i="9"/>
  <c r="G8"/>
  <c r="E8"/>
  <c r="H8" i="3"/>
  <c r="I8"/>
  <c r="J8"/>
  <c r="G8"/>
  <c r="G8" i="6" l="1"/>
  <c r="E8"/>
  <c r="F8"/>
  <c r="H7" i="5"/>
  <c r="I7"/>
  <c r="G7"/>
  <c r="H7" i="4"/>
  <c r="I7"/>
  <c r="G7"/>
  <c r="J7"/>
  <c r="J7" i="5"/>
</calcChain>
</file>

<file path=xl/sharedStrings.xml><?xml version="1.0" encoding="utf-8"?>
<sst xmlns="http://schemas.openxmlformats.org/spreadsheetml/2006/main" count="171" uniqueCount="85">
  <si>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</si>
  <si>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</si>
  <si>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</si>
  <si>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</si>
  <si>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</si>
  <si>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</si>
  <si>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</si>
  <si>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</si>
  <si>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</si>
  <si>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</si>
  <si>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</si>
  <si>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oooOooo</t>
  </si>
  <si>
    <t>Олгосон санхүүжилт</t>
  </si>
  <si>
    <t>Ажил дууссан.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</si>
  <si>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</si>
  <si>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</si>
  <si>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</si>
  <si>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</si>
  <si>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</si>
  <si>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Чандмань Илч ХХК</t>
  </si>
  <si>
    <t>Барилга байгууламж, их засварын ажлын нэр, хүчин чадал, байршил</t>
  </si>
  <si>
    <t>Эхлэх дуусах хугацаа</t>
  </si>
  <si>
    <t>Төсөвт өртөг</t>
  </si>
  <si>
    <t>Санхүүжилт /сая.төг/</t>
  </si>
  <si>
    <t>Ажлын гүйцэтгэл /үе шатны ажил тус бүрээр бодит гүйцэтгэл, хувийг бичнэ/</t>
  </si>
  <si>
    <t>Тендерт шалгарсан гүйцэтгэгч</t>
  </si>
  <si>
    <t>1. Тендер зарласан огноо                           2. Гэрээ байгуулсан огноо</t>
  </si>
  <si>
    <t>Мэдээ гаргасан: ХОХБТХ-ийн ахлах мэргэжилтэн                                А.Амгаланзаяа   /99049259/</t>
  </si>
  <si>
    <t>Хос хан хөхий ХХК</t>
  </si>
  <si>
    <t>Ажил хийгдэж байна.</t>
  </si>
  <si>
    <t>Өгөөмөрөн шанд ХХК</t>
  </si>
  <si>
    <t>Сайншанд сумын 4-р багийн 12-р цэцэрлэг, 320 хүүхдийн сургууль, өрхийн эмнэлэг хүртэл автозам шинээр барих</t>
  </si>
  <si>
    <t>Дорноговь АЗЗА ТӨХК</t>
  </si>
  <si>
    <t>ОНХС-НТШ-06/2019</t>
  </si>
  <si>
    <t>Айраг сумын ариутгах татуургын шугам, насос станцын барилга, тоног төхөөрөмж угсрах ажил</t>
  </si>
  <si>
    <t>ТОБЭМ ХХК</t>
  </si>
  <si>
    <t>ОНТХО-НТШ-03/2019</t>
  </si>
  <si>
    <t>2019-2020</t>
  </si>
  <si>
    <t>Дэнжийн хүү ХХК</t>
  </si>
  <si>
    <t>Ганхөлөг констракшн ХХК</t>
  </si>
  <si>
    <t>Иххэт сумын Эрүүл мэндийн төвийн их засвар</t>
  </si>
  <si>
    <t>ОНТХО-НТШ-07/2019</t>
  </si>
  <si>
    <t>ОНТХО-НТШ-14/2019</t>
  </si>
  <si>
    <t>3-р багт “Иргэдийн хөгжлийн төв” барих</t>
  </si>
  <si>
    <t>ОНТХО-НТШ-16/2019</t>
  </si>
  <si>
    <t>5-р багт Багийн төв барих</t>
  </si>
  <si>
    <t>Гуа орд ХХК</t>
  </si>
  <si>
    <t>ОНТХО-НТШ-05/2019</t>
  </si>
  <si>
    <t>Замын-Үүд суманд Халуун усны барилга барих</t>
  </si>
  <si>
    <t>Зэс орд ХХК</t>
  </si>
  <si>
    <t>ОНТХО-НТШ-20/2019</t>
  </si>
  <si>
    <t>Сайншанд сумын Хуучин орон сууцны барилгуудын дээвэр, дулаалга, гадна фасадны засварын ажил</t>
  </si>
  <si>
    <t>Жой скай ХХК</t>
  </si>
  <si>
    <t>Замын-Үүд сумын 3-р багт Иргэдийн хөгжлийн төвийн барилга барих</t>
  </si>
  <si>
    <t>ОНТХО-НТШ-04/2019</t>
  </si>
  <si>
    <t>Эвийн гэрээ ХХК</t>
  </si>
  <si>
    <t>Хан харагчин ХХК</t>
  </si>
  <si>
    <t>ОНТХО-НТШ-06/2019</t>
  </si>
  <si>
    <t>Хөвсгөл суманд багш нарын 4 айлын орон сууц барих</t>
  </si>
  <si>
    <t>Уртын уул ХХК</t>
  </si>
  <si>
    <t>Дэлгэрэх сумын 0,4 квт-ын ЦДАШ-ын өргөтгөл</t>
  </si>
  <si>
    <t>ОНТХО-НТШ-09/2019</t>
  </si>
  <si>
    <t>Сайншанд сумын 2, 3, 6-р багийн авто зам дагуу гэрэлтүүлэг шинээр хийх</t>
  </si>
  <si>
    <t>ЗС-НТШ-01/2019</t>
  </si>
  <si>
    <t>Мандах наран-4 хорооллын гадна шугам сүлжээний ажил</t>
  </si>
  <si>
    <t>ОНХС-НТШ-01/2019</t>
  </si>
  <si>
    <t xml:space="preserve">Цэцэрлэгийн барилга, 100 ор /Дорноговь, Мандах сум/ </t>
  </si>
  <si>
    <t>Энэрэлт их эрдэнэ ХХК</t>
  </si>
  <si>
    <t xml:space="preserve">Цэцэрлэгийн барилга /Дорноговь, Замын-Үүд сум/ </t>
  </si>
  <si>
    <t>УТ-НТШ-10/2019</t>
  </si>
  <si>
    <t>УТ-НТШ-09/2019</t>
  </si>
  <si>
    <t>2019.07.03 2019.07.25.</t>
  </si>
  <si>
    <t>2019.05.27 2019.06.05.</t>
  </si>
  <si>
    <t>Сайншанд Хот тохижилтын газар</t>
  </si>
  <si>
    <t>Сайншанд Хот тохижилтын газрын автомашины гражын барилга</t>
  </si>
  <si>
    <t xml:space="preserve">Улсын төсвийн хөрөнгө оруулалтаар Дорноговь аймагт баригдаж буй барилга, их засварын     </t>
  </si>
  <si>
    <t xml:space="preserve">Боловсрол соёл, шинжлэх ухаан спортын яамнаас эрх шилжүүлэн Дорноговь аймагт баригдаж буй барилга, их засварын     </t>
  </si>
  <si>
    <t xml:space="preserve">  УЛСЫН ТӨСВИЙН ХӨРӨНГӨ ОРУУЛАЛТЫН САНХҮҮЖИЛТИЙН ГҮЙЦЭТГЭЛИЙН 2020 ОНЫ 01-Р САРЫН МЭДЭЭ</t>
  </si>
  <si>
    <t>2020 онд санхүүжих</t>
  </si>
  <si>
    <t>ажлын гүйцэтгэл, санхүүжилтийн 01 дугаар сарын мэдээ</t>
  </si>
  <si>
    <t xml:space="preserve">  ОРОН НУТГИЙН  ТӨСВИЙН ХӨРӨНГӨ ОРУУЛАЛТЫН САНХҮҮЖИЛТИЙН ГҮЙЦЭТГЭЛИЙН 2020 ОНЫ 01-Р САРЫН МЭДЭЭ</t>
  </si>
  <si>
    <t xml:space="preserve">  ОРОН НУТГИЙН  ХӨГЖЛИЙН САНГИЙН САНХҮҮЖИЛТИЙН ГҮЙЦЭТГЭЛИЙН 2020 ОНЫ 01-Р САРЫН МЭДЭЭ</t>
  </si>
  <si>
    <t xml:space="preserve">  ЗАМЫН САНГИЙН САНХҮҮЖИЛТИЙН ГҮЙЦЭТГЭЛИЙН 2020 ОНЫ 01-Р САРЫН МЭДЭЭ</t>
  </si>
  <si>
    <t>2020 онд санхүүжих дүн</t>
  </si>
  <si>
    <t xml:space="preserve">Ажил дуусаагүй. </t>
  </si>
</sst>
</file>

<file path=xl/styles.xml><?xml version="1.0" encoding="utf-8"?>
<styleSheet xmlns="http://schemas.openxmlformats.org/spreadsheetml/2006/main">
  <numFmts count="11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  <numFmt numFmtId="171" formatCode="_(* #,##0.000_);_(* \(#,##0.000\);_(* &quot;-&quot;?_);_(@_)"/>
    <numFmt numFmtId="174" formatCode="_(* #,##0.000000_);_(* \(#,##0.000000\);_(* &quot;-&quot;?_);_(@_)"/>
    <numFmt numFmtId="175" formatCode="0.000"/>
    <numFmt numFmtId="178" formatCode="0.000000"/>
    <numFmt numFmtId="180" formatCode="#,##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165" fontId="4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167" fontId="3" fillId="0" borderId="0" xfId="0" applyNumberFormat="1" applyFont="1"/>
    <xf numFmtId="0" fontId="10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4" fontId="7" fillId="0" borderId="0" xfId="0" applyNumberFormat="1" applyFont="1" applyFill="1"/>
    <xf numFmtId="168" fontId="8" fillId="0" borderId="0" xfId="0" applyNumberFormat="1" applyFont="1"/>
    <xf numFmtId="166" fontId="4" fillId="0" borderId="0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71" fontId="7" fillId="0" borderId="1" xfId="1" applyNumberFormat="1" applyFont="1" applyBorder="1" applyAlignment="1">
      <alignment horizontal="center" vertical="center" wrapText="1"/>
    </xf>
    <xf numFmtId="171" fontId="10" fillId="0" borderId="1" xfId="1" applyNumberFormat="1" applyFont="1" applyBorder="1" applyAlignment="1">
      <alignment horizontal="center" vertical="center" wrapText="1"/>
    </xf>
    <xf numFmtId="174" fontId="7" fillId="0" borderId="1" xfId="1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5" fontId="3" fillId="0" borderId="1" xfId="1" applyNumberFormat="1" applyFont="1" applyBorder="1" applyAlignment="1">
      <alignment horizontal="center" vertical="center" wrapText="1"/>
    </xf>
    <xf numFmtId="175" fontId="5" fillId="0" borderId="1" xfId="1" applyNumberFormat="1" applyFont="1" applyBorder="1" applyAlignment="1">
      <alignment horizontal="center" vertical="center" wrapText="1"/>
    </xf>
    <xf numFmtId="175" fontId="7" fillId="0" borderId="1" xfId="0" applyNumberFormat="1" applyFont="1" applyBorder="1" applyAlignment="1">
      <alignment vertical="center"/>
    </xf>
    <xf numFmtId="175" fontId="8" fillId="0" borderId="1" xfId="0" applyNumberFormat="1" applyFont="1" applyBorder="1" applyAlignment="1">
      <alignment vertical="center"/>
    </xf>
    <xf numFmtId="180" fontId="5" fillId="0" borderId="1" xfId="0" applyNumberFormat="1" applyFont="1" applyBorder="1" applyAlignment="1">
      <alignment horizontal="right" vertical="center" wrapText="1"/>
    </xf>
    <xf numFmtId="171" fontId="3" fillId="0" borderId="1" xfId="0" applyNumberFormat="1" applyFont="1" applyBorder="1" applyAlignment="1">
      <alignment horizontal="right" vertical="center" wrapText="1"/>
    </xf>
    <xf numFmtId="171" fontId="2" fillId="0" borderId="1" xfId="0" applyNumberFormat="1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xSplit="5" ySplit="4" topLeftCell="F5" activePane="bottomRight" state="frozen"/>
      <selection pane="topRight" activeCell="D1" sqref="D1"/>
      <selection pane="bottomLeft" activeCell="A6" sqref="A6"/>
      <selection pane="bottomRight" activeCell="O7" sqref="O7"/>
    </sheetView>
  </sheetViews>
  <sheetFormatPr defaultRowHeight="33.75" customHeight="1"/>
  <cols>
    <col min="1" max="1" width="3.140625" style="55" customWidth="1"/>
    <col min="2" max="2" width="32" style="17" customWidth="1"/>
    <col min="3" max="3" width="11.7109375" style="42" customWidth="1"/>
    <col min="4" max="5" width="9" style="42" customWidth="1"/>
    <col min="6" max="6" width="12" style="20" customWidth="1"/>
    <col min="7" max="7" width="12.140625" style="20" customWidth="1"/>
    <col min="8" max="8" width="11.140625" style="20" customWidth="1"/>
    <col min="9" max="9" width="13.7109375" style="20" customWidth="1"/>
    <col min="10" max="10" width="31.85546875" style="20" customWidth="1"/>
    <col min="11" max="11" width="13.140625" style="20" customWidth="1"/>
    <col min="12" max="12" width="9.140625" style="17"/>
    <col min="13" max="13" width="10.28515625" style="55" customWidth="1"/>
    <col min="14" max="14" width="10" style="17" bestFit="1" customWidth="1"/>
    <col min="15" max="15" width="9.140625" style="17"/>
    <col min="16" max="16" width="10.85546875" style="17" bestFit="1" customWidth="1"/>
    <col min="17" max="16384" width="9.140625" style="17"/>
  </cols>
  <sheetData>
    <row r="1" spans="1:16" ht="21.75" customHeight="1">
      <c r="B1" s="103" t="s">
        <v>80</v>
      </c>
      <c r="C1" s="103"/>
      <c r="D1" s="103"/>
      <c r="E1" s="103"/>
      <c r="F1" s="103"/>
      <c r="G1" s="103"/>
      <c r="H1" s="103"/>
      <c r="I1" s="103"/>
      <c r="J1" s="103"/>
      <c r="K1" s="103"/>
    </row>
    <row r="2" spans="1:16" ht="15.75" customHeight="1">
      <c r="B2" s="36">
        <v>43861</v>
      </c>
      <c r="C2" s="43"/>
      <c r="D2" s="43"/>
      <c r="K2" s="15" t="s">
        <v>7</v>
      </c>
    </row>
    <row r="3" spans="1:16" ht="33.75" customHeight="1">
      <c r="A3" s="104" t="s">
        <v>0</v>
      </c>
      <c r="B3" s="105" t="s">
        <v>1</v>
      </c>
      <c r="C3" s="105" t="s">
        <v>15</v>
      </c>
      <c r="D3" s="105" t="s">
        <v>18</v>
      </c>
      <c r="E3" s="105"/>
      <c r="F3" s="105" t="s">
        <v>5</v>
      </c>
      <c r="G3" s="105" t="s">
        <v>2</v>
      </c>
      <c r="H3" s="105" t="s">
        <v>78</v>
      </c>
      <c r="I3" s="105" t="s">
        <v>12</v>
      </c>
      <c r="J3" s="105" t="s">
        <v>3</v>
      </c>
      <c r="K3" s="105" t="s">
        <v>4</v>
      </c>
    </row>
    <row r="4" spans="1:16" ht="24.75" customHeight="1">
      <c r="A4" s="104"/>
      <c r="B4" s="105"/>
      <c r="C4" s="105"/>
      <c r="D4" s="81" t="s">
        <v>16</v>
      </c>
      <c r="E4" s="81" t="s">
        <v>17</v>
      </c>
      <c r="F4" s="105"/>
      <c r="G4" s="105"/>
      <c r="H4" s="105"/>
      <c r="I4" s="105"/>
      <c r="J4" s="105"/>
      <c r="K4" s="105"/>
    </row>
    <row r="5" spans="1:16" ht="29.25" customHeight="1">
      <c r="A5" s="89">
        <v>1</v>
      </c>
      <c r="B5" s="58" t="s">
        <v>34</v>
      </c>
      <c r="C5" s="91" t="s">
        <v>36</v>
      </c>
      <c r="D5" s="91">
        <v>2019</v>
      </c>
      <c r="E5" s="95">
        <v>2020</v>
      </c>
      <c r="F5" s="13">
        <v>160000</v>
      </c>
      <c r="G5" s="13">
        <v>159981.6</v>
      </c>
      <c r="H5" s="13">
        <v>59981.599999999999</v>
      </c>
      <c r="I5" s="132">
        <v>59981.654000000002</v>
      </c>
      <c r="J5" s="19" t="s">
        <v>8</v>
      </c>
      <c r="K5" s="91" t="s">
        <v>14</v>
      </c>
      <c r="M5" s="37"/>
    </row>
    <row r="6" spans="1:16" ht="28.5" customHeight="1">
      <c r="A6" s="89">
        <v>2</v>
      </c>
      <c r="B6" s="58" t="s">
        <v>40</v>
      </c>
      <c r="C6" s="91" t="s">
        <v>41</v>
      </c>
      <c r="D6" s="91">
        <v>2019</v>
      </c>
      <c r="E6" s="95">
        <v>2020</v>
      </c>
      <c r="F6" s="13">
        <v>220000</v>
      </c>
      <c r="G6" s="13">
        <v>219973.8</v>
      </c>
      <c r="H6" s="13">
        <v>69973.8</v>
      </c>
      <c r="I6" s="132">
        <v>62305.091999999997</v>
      </c>
      <c r="J6" s="19" t="s">
        <v>8</v>
      </c>
      <c r="K6" s="91" t="s">
        <v>39</v>
      </c>
      <c r="M6" s="37"/>
    </row>
    <row r="7" spans="1:16" ht="28.5" customHeight="1">
      <c r="A7" s="89">
        <v>3</v>
      </c>
      <c r="B7" s="90" t="s">
        <v>43</v>
      </c>
      <c r="C7" s="91" t="s">
        <v>42</v>
      </c>
      <c r="D7" s="91">
        <v>2019</v>
      </c>
      <c r="E7" s="95">
        <v>2020</v>
      </c>
      <c r="F7" s="13">
        <v>400000</v>
      </c>
      <c r="G7" s="13">
        <v>378765.6</v>
      </c>
      <c r="H7" s="13">
        <v>138765.6</v>
      </c>
      <c r="I7" s="132">
        <v>135262.16200000001</v>
      </c>
      <c r="J7" s="19" t="s">
        <v>8</v>
      </c>
      <c r="K7" s="91" t="s">
        <v>9</v>
      </c>
      <c r="M7" s="37"/>
    </row>
    <row r="8" spans="1:16" ht="28.5" customHeight="1">
      <c r="A8" s="89">
        <v>4</v>
      </c>
      <c r="B8" s="94" t="s">
        <v>45</v>
      </c>
      <c r="C8" s="91" t="s">
        <v>44</v>
      </c>
      <c r="D8" s="91">
        <v>2019</v>
      </c>
      <c r="E8" s="95">
        <v>2020</v>
      </c>
      <c r="F8" s="13">
        <v>450000</v>
      </c>
      <c r="G8" s="13">
        <v>448289.4</v>
      </c>
      <c r="H8" s="13">
        <v>208289.4</v>
      </c>
      <c r="I8" s="132">
        <v>196177.424</v>
      </c>
      <c r="J8" s="19" t="s">
        <v>8</v>
      </c>
      <c r="K8" s="91" t="s">
        <v>30</v>
      </c>
      <c r="M8" s="37"/>
    </row>
    <row r="9" spans="1:16" ht="28.5" customHeight="1">
      <c r="A9" s="89">
        <v>5</v>
      </c>
      <c r="B9" s="90" t="s">
        <v>48</v>
      </c>
      <c r="C9" s="91" t="s">
        <v>47</v>
      </c>
      <c r="D9" s="91">
        <v>2019</v>
      </c>
      <c r="E9" s="95">
        <v>2020</v>
      </c>
      <c r="F9" s="13">
        <v>114650</v>
      </c>
      <c r="G9" s="13">
        <v>98782.2</v>
      </c>
      <c r="H9" s="13">
        <v>28782.2</v>
      </c>
      <c r="I9" s="132">
        <v>28782.196</v>
      </c>
      <c r="J9" s="19" t="s">
        <v>8</v>
      </c>
      <c r="K9" s="91" t="s">
        <v>46</v>
      </c>
      <c r="M9" s="37"/>
    </row>
    <row r="10" spans="1:16" ht="20.25" customHeight="1">
      <c r="A10" s="104">
        <v>6</v>
      </c>
      <c r="B10" s="110" t="s">
        <v>51</v>
      </c>
      <c r="C10" s="108" t="s">
        <v>50</v>
      </c>
      <c r="D10" s="108">
        <v>2019</v>
      </c>
      <c r="E10" s="111">
        <v>2020</v>
      </c>
      <c r="F10" s="109">
        <v>600000</v>
      </c>
      <c r="G10" s="13">
        <v>143199.79999999999</v>
      </c>
      <c r="H10" s="109">
        <v>288480.40000000002</v>
      </c>
      <c r="I10" s="132">
        <v>63496.000999999997</v>
      </c>
      <c r="J10" s="19" t="s">
        <v>8</v>
      </c>
      <c r="K10" s="91" t="s">
        <v>49</v>
      </c>
      <c r="M10" s="37"/>
      <c r="N10" s="77"/>
      <c r="P10" s="77"/>
    </row>
    <row r="11" spans="1:16" ht="20.25" customHeight="1">
      <c r="A11" s="104"/>
      <c r="B11" s="110"/>
      <c r="C11" s="108"/>
      <c r="D11" s="108"/>
      <c r="E11" s="111"/>
      <c r="F11" s="109"/>
      <c r="G11" s="13">
        <v>118096.6</v>
      </c>
      <c r="H11" s="109"/>
      <c r="I11" s="132">
        <v>54407.222999999998</v>
      </c>
      <c r="J11" s="19" t="s">
        <v>8</v>
      </c>
      <c r="K11" s="91" t="s">
        <v>35</v>
      </c>
      <c r="M11" s="37"/>
      <c r="N11" s="77"/>
      <c r="P11" s="77"/>
    </row>
    <row r="12" spans="1:16" ht="20.25" customHeight="1">
      <c r="A12" s="104"/>
      <c r="B12" s="110"/>
      <c r="C12" s="108"/>
      <c r="D12" s="108"/>
      <c r="E12" s="111"/>
      <c r="F12" s="109"/>
      <c r="G12" s="13">
        <v>147625.70000000001</v>
      </c>
      <c r="H12" s="109"/>
      <c r="I12" s="132">
        <v>72625.698000000004</v>
      </c>
      <c r="J12" s="19" t="s">
        <v>8</v>
      </c>
      <c r="K12" s="91" t="s">
        <v>52</v>
      </c>
      <c r="M12" s="37"/>
      <c r="N12" s="77"/>
      <c r="P12" s="77"/>
    </row>
    <row r="13" spans="1:16" ht="20.25" customHeight="1">
      <c r="A13" s="104"/>
      <c r="B13" s="110"/>
      <c r="C13" s="108"/>
      <c r="D13" s="108"/>
      <c r="E13" s="111"/>
      <c r="F13" s="109"/>
      <c r="G13" s="13">
        <v>179558.3</v>
      </c>
      <c r="H13" s="109"/>
      <c r="I13" s="132">
        <f>82170.065+2200</f>
        <v>84370.065000000002</v>
      </c>
      <c r="J13" s="19" t="s">
        <v>8</v>
      </c>
      <c r="K13" s="91" t="s">
        <v>38</v>
      </c>
      <c r="M13" s="37"/>
      <c r="N13" s="77"/>
      <c r="P13" s="77"/>
    </row>
    <row r="14" spans="1:16" ht="30" customHeight="1">
      <c r="A14" s="89">
        <v>7</v>
      </c>
      <c r="B14" s="90" t="s">
        <v>53</v>
      </c>
      <c r="C14" s="91" t="s">
        <v>54</v>
      </c>
      <c r="D14" s="91">
        <v>2019</v>
      </c>
      <c r="E14" s="95">
        <v>2020</v>
      </c>
      <c r="F14" s="13">
        <v>555800</v>
      </c>
      <c r="G14" s="13">
        <v>491059.20000000001</v>
      </c>
      <c r="H14" s="13">
        <v>211059.20000000001</v>
      </c>
      <c r="I14" s="132">
        <v>150000</v>
      </c>
      <c r="J14" s="19" t="s">
        <v>84</v>
      </c>
      <c r="K14" s="91" t="s">
        <v>55</v>
      </c>
      <c r="M14" s="37"/>
    </row>
    <row r="15" spans="1:16" ht="30" customHeight="1">
      <c r="A15" s="89">
        <v>8</v>
      </c>
      <c r="B15" s="58" t="s">
        <v>58</v>
      </c>
      <c r="C15" s="91" t="s">
        <v>57</v>
      </c>
      <c r="D15" s="91">
        <v>2019</v>
      </c>
      <c r="E15" s="95">
        <v>2020</v>
      </c>
      <c r="F15" s="13">
        <v>145000</v>
      </c>
      <c r="G15" s="13">
        <v>143705.20000000001</v>
      </c>
      <c r="H15" s="13">
        <v>73705.2</v>
      </c>
      <c r="I15" s="132">
        <f>3500+64118.84+1217.27+2434.541</f>
        <v>71270.650999999998</v>
      </c>
      <c r="J15" s="19" t="s">
        <v>13</v>
      </c>
      <c r="K15" s="91" t="s">
        <v>56</v>
      </c>
      <c r="M15" s="37"/>
    </row>
    <row r="16" spans="1:16" ht="37.5" customHeight="1">
      <c r="A16" s="89">
        <v>9</v>
      </c>
      <c r="B16" s="58" t="s">
        <v>60</v>
      </c>
      <c r="C16" s="91" t="s">
        <v>61</v>
      </c>
      <c r="D16" s="91">
        <v>2019</v>
      </c>
      <c r="E16" s="95">
        <v>2020</v>
      </c>
      <c r="F16" s="13">
        <v>115000</v>
      </c>
      <c r="G16" s="13">
        <v>109497.2</v>
      </c>
      <c r="H16" s="13">
        <v>34497.199999999997</v>
      </c>
      <c r="I16" s="132">
        <v>31645.227999999999</v>
      </c>
      <c r="J16" s="19" t="s">
        <v>13</v>
      </c>
      <c r="K16" s="91" t="s">
        <v>59</v>
      </c>
      <c r="M16" s="37"/>
    </row>
    <row r="17" spans="1:13" ht="33.75" customHeight="1">
      <c r="A17" s="89">
        <v>10</v>
      </c>
      <c r="B17" s="94" t="s">
        <v>74</v>
      </c>
      <c r="C17" s="91"/>
      <c r="D17" s="91">
        <v>2018</v>
      </c>
      <c r="E17" s="95">
        <v>2020</v>
      </c>
      <c r="F17" s="13">
        <v>158000</v>
      </c>
      <c r="G17" s="13"/>
      <c r="H17" s="13">
        <v>78000</v>
      </c>
      <c r="I17" s="132">
        <v>78000</v>
      </c>
      <c r="J17" s="19" t="s">
        <v>13</v>
      </c>
      <c r="K17" s="91" t="s">
        <v>73</v>
      </c>
      <c r="M17" s="37"/>
    </row>
    <row r="18" spans="1:13" s="18" customFormat="1" ht="24.75" customHeight="1">
      <c r="A18" s="107" t="s">
        <v>6</v>
      </c>
      <c r="B18" s="107"/>
      <c r="C18" s="23"/>
      <c r="D18" s="23"/>
      <c r="E18" s="23"/>
      <c r="F18" s="22">
        <f>SUM(F5:F17)</f>
        <v>2918450</v>
      </c>
      <c r="G18" s="22">
        <f t="shared" ref="G18:I18" si="0">SUM(G5:G17)</f>
        <v>2638534.6000000006</v>
      </c>
      <c r="H18" s="22">
        <f t="shared" si="0"/>
        <v>1191534.5999999999</v>
      </c>
      <c r="I18" s="133">
        <f t="shared" si="0"/>
        <v>1088323.3939999999</v>
      </c>
      <c r="J18" s="23"/>
      <c r="K18" s="23"/>
      <c r="M18" s="56"/>
    </row>
    <row r="19" spans="1:13" ht="33.75" customHeight="1">
      <c r="I19" s="24"/>
    </row>
    <row r="20" spans="1:13" ht="33.75" customHeight="1">
      <c r="A20" s="106" t="s">
        <v>11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</row>
    <row r="21" spans="1:13" ht="33.75" customHeight="1">
      <c r="I21" s="24"/>
    </row>
    <row r="22" spans="1:13" ht="33.75" customHeight="1">
      <c r="I22" s="50"/>
    </row>
    <row r="23" spans="1:13" ht="33.75" customHeight="1">
      <c r="I23" s="50"/>
    </row>
  </sheetData>
  <mergeCells count="20">
    <mergeCell ref="A20:K20"/>
    <mergeCell ref="A18:B18"/>
    <mergeCell ref="H10:H13"/>
    <mergeCell ref="C10:C13"/>
    <mergeCell ref="B10:B13"/>
    <mergeCell ref="A10:A13"/>
    <mergeCell ref="D10:D13"/>
    <mergeCell ref="E10:E13"/>
    <mergeCell ref="F10:F13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ageMargins left="0.19685039370078741" right="0" top="1.1811023622047245" bottom="0.3937007874015748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>
      <selection activeCell="J10" sqref="J10"/>
    </sheetView>
  </sheetViews>
  <sheetFormatPr defaultRowHeight="33.75" customHeight="1"/>
  <cols>
    <col min="1" max="1" width="2" style="25" customWidth="1"/>
    <col min="2" max="2" width="3.140625" style="26" customWidth="1"/>
    <col min="3" max="3" width="30.28515625" style="25" customWidth="1"/>
    <col min="4" max="5" width="11.28515625" style="45" customWidth="1"/>
    <col min="6" max="6" width="8.85546875" style="45" customWidth="1"/>
    <col min="7" max="7" width="10.42578125" style="27" customWidth="1"/>
    <col min="8" max="9" width="11.28515625" style="27" customWidth="1"/>
    <col min="10" max="10" width="11.5703125" style="27" customWidth="1"/>
    <col min="11" max="11" width="30" style="25" customWidth="1"/>
    <col min="12" max="12" width="15.42578125" style="25" customWidth="1"/>
    <col min="13" max="13" width="9.140625" style="25"/>
    <col min="14" max="14" width="10" style="25" bestFit="1" customWidth="1"/>
    <col min="15" max="16384" width="9.140625" style="25"/>
  </cols>
  <sheetData>
    <row r="1" spans="1:14" ht="21.75" customHeight="1">
      <c r="C1" s="113" t="s">
        <v>81</v>
      </c>
      <c r="D1" s="113"/>
      <c r="E1" s="113"/>
      <c r="F1" s="113"/>
      <c r="G1" s="113"/>
      <c r="H1" s="113"/>
      <c r="I1" s="113"/>
      <c r="J1" s="113"/>
      <c r="K1" s="113"/>
      <c r="L1" s="113"/>
    </row>
    <row r="2" spans="1:14" ht="15.75" customHeight="1">
      <c r="C2" s="36">
        <v>43861</v>
      </c>
      <c r="D2" s="46"/>
      <c r="E2" s="46"/>
      <c r="L2" s="28" t="s">
        <v>7</v>
      </c>
    </row>
    <row r="3" spans="1:14" ht="33.75" customHeight="1">
      <c r="B3" s="112" t="s">
        <v>0</v>
      </c>
      <c r="C3" s="114" t="s">
        <v>1</v>
      </c>
      <c r="D3" s="105" t="s">
        <v>15</v>
      </c>
      <c r="E3" s="105" t="s">
        <v>18</v>
      </c>
      <c r="F3" s="105"/>
      <c r="G3" s="114" t="s">
        <v>5</v>
      </c>
      <c r="H3" s="114" t="s">
        <v>2</v>
      </c>
      <c r="I3" s="114" t="s">
        <v>78</v>
      </c>
      <c r="J3" s="105" t="s">
        <v>12</v>
      </c>
      <c r="K3" s="114" t="s">
        <v>3</v>
      </c>
      <c r="L3" s="114" t="s">
        <v>4</v>
      </c>
    </row>
    <row r="4" spans="1:14" ht="24.75" customHeight="1">
      <c r="B4" s="112"/>
      <c r="C4" s="114"/>
      <c r="D4" s="105"/>
      <c r="E4" s="53" t="s">
        <v>16</v>
      </c>
      <c r="F4" s="53" t="s">
        <v>17</v>
      </c>
      <c r="G4" s="114"/>
      <c r="H4" s="114"/>
      <c r="I4" s="114"/>
      <c r="J4" s="105"/>
      <c r="K4" s="114"/>
      <c r="L4" s="114"/>
    </row>
    <row r="5" spans="1:14" ht="30" customHeight="1">
      <c r="B5" s="96">
        <v>1</v>
      </c>
      <c r="C5" s="90" t="s">
        <v>64</v>
      </c>
      <c r="D5" s="93" t="s">
        <v>65</v>
      </c>
      <c r="E5" s="97">
        <v>2019</v>
      </c>
      <c r="F5" s="98">
        <v>2020</v>
      </c>
      <c r="G5" s="99">
        <v>1200000</v>
      </c>
      <c r="H5" s="49">
        <v>1194194.5</v>
      </c>
      <c r="I5" s="57">
        <v>474194.5</v>
      </c>
      <c r="J5" s="130">
        <f>431112.936+10081.564+33000</f>
        <v>474194.5</v>
      </c>
      <c r="K5" s="35" t="s">
        <v>8</v>
      </c>
      <c r="L5" s="97" t="s">
        <v>19</v>
      </c>
      <c r="N5" s="41"/>
    </row>
    <row r="6" spans="1:14" ht="53.25" customHeight="1">
      <c r="B6" s="70">
        <v>2</v>
      </c>
      <c r="C6" s="21" t="s">
        <v>31</v>
      </c>
      <c r="D6" s="54" t="s">
        <v>33</v>
      </c>
      <c r="E6" s="54">
        <v>2019</v>
      </c>
      <c r="F6" s="44">
        <v>2020</v>
      </c>
      <c r="G6" s="71">
        <v>300000</v>
      </c>
      <c r="H6" s="49">
        <v>294233.2</v>
      </c>
      <c r="I6" s="57">
        <v>50354.9</v>
      </c>
      <c r="J6" s="129">
        <v>50354.894999999997</v>
      </c>
      <c r="K6" s="35" t="s">
        <v>8</v>
      </c>
      <c r="L6" s="54" t="s">
        <v>32</v>
      </c>
      <c r="N6" s="41"/>
    </row>
    <row r="7" spans="1:14" ht="27.75" customHeight="1">
      <c r="B7" s="117" t="s">
        <v>6</v>
      </c>
      <c r="C7" s="117"/>
      <c r="D7" s="75"/>
      <c r="E7" s="75"/>
      <c r="F7" s="54"/>
      <c r="G7" s="40">
        <f>SUM(G5:G6)</f>
        <v>1500000</v>
      </c>
      <c r="H7" s="40">
        <f>SUM(H5:H6)</f>
        <v>1488427.7</v>
      </c>
      <c r="I7" s="40">
        <f>SUM(I5:I6)</f>
        <v>524549.4</v>
      </c>
      <c r="J7" s="131">
        <f>SUM(J5:J6)</f>
        <v>524549.39500000002</v>
      </c>
      <c r="K7" s="54"/>
      <c r="L7" s="54"/>
    </row>
    <row r="8" spans="1:14" ht="33.75" customHeight="1">
      <c r="J8" s="38"/>
      <c r="K8" s="87"/>
    </row>
    <row r="9" spans="1:14" ht="33.75" customHeight="1">
      <c r="A9" s="116" t="s">
        <v>10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</row>
    <row r="10" spans="1:14" ht="33.75" customHeight="1">
      <c r="J10" s="38"/>
    </row>
    <row r="11" spans="1:14" ht="33.75" customHeight="1">
      <c r="J11" s="38"/>
    </row>
    <row r="12" spans="1:14" ht="33.75" customHeight="1">
      <c r="J12" s="38"/>
    </row>
  </sheetData>
  <mergeCells count="13">
    <mergeCell ref="A9:M9"/>
    <mergeCell ref="B7:C7"/>
    <mergeCell ref="C1:L1"/>
    <mergeCell ref="B3:B4"/>
    <mergeCell ref="C3:C4"/>
    <mergeCell ref="G3:G4"/>
    <mergeCell ref="H3:H4"/>
    <mergeCell ref="J3:J4"/>
    <mergeCell ref="K3:K4"/>
    <mergeCell ref="L3:L4"/>
    <mergeCell ref="I3:I4"/>
    <mergeCell ref="D3:D4"/>
    <mergeCell ref="E3:F3"/>
  </mergeCells>
  <pageMargins left="0.31496062992125984" right="0" top="1.1417322834645669" bottom="0.15748031496062992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selection activeCell="I12" sqref="I12"/>
    </sheetView>
  </sheetViews>
  <sheetFormatPr defaultRowHeight="33.75" customHeight="1"/>
  <cols>
    <col min="1" max="1" width="4.85546875" style="11" customWidth="1"/>
    <col min="2" max="2" width="3.140625" style="11" customWidth="1"/>
    <col min="3" max="3" width="32" style="11" customWidth="1"/>
    <col min="4" max="4" width="11.7109375" style="47" customWidth="1"/>
    <col min="5" max="5" width="9.5703125" style="47" customWidth="1"/>
    <col min="6" max="6" width="8.85546875" style="47" customWidth="1"/>
    <col min="7" max="7" width="11.140625" style="10" customWidth="1"/>
    <col min="8" max="10" width="10.140625" style="10" customWidth="1"/>
    <col min="11" max="11" width="24.28515625" style="11" customWidth="1"/>
    <col min="12" max="12" width="15.42578125" style="11" customWidth="1"/>
    <col min="13" max="16384" width="9.140625" style="11"/>
  </cols>
  <sheetData>
    <row r="1" spans="1:15" ht="21.75" customHeight="1">
      <c r="C1" s="103" t="s">
        <v>82</v>
      </c>
      <c r="D1" s="103"/>
      <c r="E1" s="103"/>
      <c r="F1" s="103"/>
      <c r="G1" s="103"/>
      <c r="H1" s="103"/>
      <c r="I1" s="103"/>
      <c r="J1" s="103"/>
      <c r="K1" s="103"/>
      <c r="L1" s="103"/>
    </row>
    <row r="2" spans="1:15" ht="18.75" customHeight="1"/>
    <row r="3" spans="1:15" ht="15.75" customHeight="1">
      <c r="C3" s="36">
        <v>43861</v>
      </c>
      <c r="D3" s="43"/>
      <c r="E3" s="43"/>
      <c r="L3" s="1" t="s">
        <v>7</v>
      </c>
    </row>
    <row r="4" spans="1:15" ht="33.75" customHeight="1">
      <c r="B4" s="118" t="s">
        <v>0</v>
      </c>
      <c r="C4" s="105" t="s">
        <v>1</v>
      </c>
      <c r="D4" s="105" t="s">
        <v>15</v>
      </c>
      <c r="E4" s="105" t="s">
        <v>18</v>
      </c>
      <c r="F4" s="105"/>
      <c r="G4" s="105" t="s">
        <v>5</v>
      </c>
      <c r="H4" s="105" t="s">
        <v>2</v>
      </c>
      <c r="I4" s="105" t="s">
        <v>83</v>
      </c>
      <c r="J4" s="105" t="s">
        <v>12</v>
      </c>
      <c r="K4" s="105" t="s">
        <v>3</v>
      </c>
      <c r="L4" s="105" t="s">
        <v>4</v>
      </c>
    </row>
    <row r="5" spans="1:15" ht="24.75" customHeight="1">
      <c r="B5" s="119"/>
      <c r="C5" s="105"/>
      <c r="D5" s="105"/>
      <c r="E5" s="81" t="s">
        <v>16</v>
      </c>
      <c r="F5" s="81" t="s">
        <v>17</v>
      </c>
      <c r="G5" s="105"/>
      <c r="H5" s="105"/>
      <c r="I5" s="105"/>
      <c r="J5" s="105"/>
      <c r="K5" s="105"/>
      <c r="L5" s="105"/>
    </row>
    <row r="6" spans="1:15" ht="31.5" customHeight="1">
      <c r="B6" s="89">
        <v>1</v>
      </c>
      <c r="C6" s="94" t="s">
        <v>62</v>
      </c>
      <c r="D6" s="93" t="s">
        <v>63</v>
      </c>
      <c r="E6" s="102">
        <v>2019</v>
      </c>
      <c r="F6" s="95">
        <v>2020</v>
      </c>
      <c r="G6" s="101">
        <v>175000</v>
      </c>
      <c r="H6" s="92">
        <v>150792.6</v>
      </c>
      <c r="I6" s="92">
        <v>35792.6</v>
      </c>
      <c r="J6" s="127">
        <v>35792.567000000003</v>
      </c>
      <c r="K6" s="48" t="s">
        <v>13</v>
      </c>
      <c r="L6" s="2" t="s">
        <v>28</v>
      </c>
      <c r="N6" s="16"/>
      <c r="O6" s="16"/>
    </row>
    <row r="7" spans="1:15" ht="17.25" customHeight="1">
      <c r="B7" s="80"/>
      <c r="C7" s="79" t="s">
        <v>6</v>
      </c>
      <c r="D7" s="79"/>
      <c r="E7" s="79"/>
      <c r="F7" s="81"/>
      <c r="G7" s="14">
        <f>SUM(G6:G6)</f>
        <v>175000</v>
      </c>
      <c r="H7" s="14">
        <f>SUM(H6:H6)</f>
        <v>150792.6</v>
      </c>
      <c r="I7" s="14">
        <f>SUM(I6:I6)</f>
        <v>35792.6</v>
      </c>
      <c r="J7" s="128">
        <f>SUM(J6:J6)</f>
        <v>35792.567000000003</v>
      </c>
      <c r="K7" s="3"/>
      <c r="L7" s="2"/>
    </row>
    <row r="8" spans="1:15" ht="17.25" customHeight="1">
      <c r="B8" s="5"/>
      <c r="C8" s="6"/>
      <c r="D8" s="6"/>
      <c r="E8" s="6"/>
      <c r="F8" s="12"/>
      <c r="G8" s="7"/>
      <c r="H8" s="7"/>
      <c r="I8" s="7"/>
      <c r="J8" s="88"/>
      <c r="K8" s="8"/>
      <c r="L8" s="9"/>
    </row>
    <row r="9" spans="1:15" ht="24.75" customHeight="1">
      <c r="J9" s="39"/>
      <c r="K9" s="52"/>
    </row>
    <row r="10" spans="1:15" ht="33.75" customHeight="1">
      <c r="A10" s="120" t="s">
        <v>10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</sheetData>
  <mergeCells count="12">
    <mergeCell ref="A10:M10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1.1417322834645669" bottom="0.15748031496062992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5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4" sqref="G14"/>
    </sheetView>
  </sheetViews>
  <sheetFormatPr defaultRowHeight="33.75" customHeight="1"/>
  <cols>
    <col min="1" max="1" width="2.85546875" style="25" customWidth="1"/>
    <col min="2" max="2" width="3.140625" style="26" customWidth="1"/>
    <col min="3" max="3" width="31.7109375" style="25" customWidth="1"/>
    <col min="4" max="5" width="10.140625" style="45" customWidth="1"/>
    <col min="6" max="6" width="8.85546875" style="45" customWidth="1"/>
    <col min="7" max="7" width="12.140625" style="27" customWidth="1"/>
    <col min="8" max="8" width="11.85546875" style="27" customWidth="1"/>
    <col min="9" max="9" width="12.140625" style="27" customWidth="1"/>
    <col min="10" max="10" width="12" style="27" customWidth="1"/>
    <col min="11" max="11" width="28.7109375" style="27" customWidth="1"/>
    <col min="12" max="12" width="15.42578125" style="25" customWidth="1"/>
    <col min="13" max="14" width="9.140625" style="25"/>
    <col min="15" max="15" width="11" style="25" bestFit="1" customWidth="1"/>
    <col min="16" max="16384" width="9.140625" style="25"/>
  </cols>
  <sheetData>
    <row r="1" spans="1:15" ht="21.75" customHeight="1">
      <c r="C1" s="113" t="s">
        <v>77</v>
      </c>
      <c r="D1" s="113"/>
      <c r="E1" s="113"/>
      <c r="F1" s="113"/>
      <c r="G1" s="113"/>
      <c r="H1" s="113"/>
      <c r="I1" s="113"/>
      <c r="J1" s="113"/>
      <c r="K1" s="113"/>
      <c r="L1" s="113"/>
    </row>
    <row r="2" spans="1:15" ht="18.75" customHeight="1"/>
    <row r="3" spans="1:15" ht="15.75" customHeight="1">
      <c r="C3" s="86">
        <v>43861</v>
      </c>
      <c r="D3" s="46"/>
      <c r="E3" s="46"/>
      <c r="L3" s="28" t="s">
        <v>7</v>
      </c>
    </row>
    <row r="4" spans="1:15" ht="33.75" customHeight="1">
      <c r="B4" s="112" t="s">
        <v>0</v>
      </c>
      <c r="C4" s="114" t="s">
        <v>1</v>
      </c>
      <c r="D4" s="114" t="s">
        <v>15</v>
      </c>
      <c r="E4" s="114" t="s">
        <v>18</v>
      </c>
      <c r="F4" s="114"/>
      <c r="G4" s="114" t="s">
        <v>5</v>
      </c>
      <c r="H4" s="114" t="s">
        <v>2</v>
      </c>
      <c r="I4" s="114" t="s">
        <v>78</v>
      </c>
      <c r="J4" s="114" t="s">
        <v>12</v>
      </c>
      <c r="K4" s="114" t="s">
        <v>3</v>
      </c>
      <c r="L4" s="114" t="s">
        <v>4</v>
      </c>
    </row>
    <row r="5" spans="1:15" ht="24.75" customHeight="1">
      <c r="B5" s="112"/>
      <c r="C5" s="114"/>
      <c r="D5" s="114"/>
      <c r="E5" s="84" t="s">
        <v>16</v>
      </c>
      <c r="F5" s="84" t="s">
        <v>17</v>
      </c>
      <c r="G5" s="114"/>
      <c r="H5" s="114"/>
      <c r="I5" s="114"/>
      <c r="J5" s="114"/>
      <c r="K5" s="114"/>
      <c r="L5" s="114"/>
    </row>
    <row r="6" spans="1:15" ht="42" customHeight="1">
      <c r="B6" s="96">
        <v>1</v>
      </c>
      <c r="C6" s="59" t="s">
        <v>66</v>
      </c>
      <c r="D6" s="97" t="s">
        <v>69</v>
      </c>
      <c r="E6" s="97">
        <v>2019</v>
      </c>
      <c r="F6" s="98">
        <v>2020</v>
      </c>
      <c r="G6" s="99">
        <v>875000</v>
      </c>
      <c r="H6" s="99">
        <v>874000</v>
      </c>
      <c r="I6" s="99">
        <v>375000</v>
      </c>
      <c r="J6" s="123">
        <v>364478.45400000003</v>
      </c>
      <c r="K6" s="66" t="s">
        <v>13</v>
      </c>
      <c r="L6" s="100" t="s">
        <v>30</v>
      </c>
      <c r="O6" s="73"/>
    </row>
    <row r="7" spans="1:15" ht="42" customHeight="1">
      <c r="B7" s="96">
        <v>2</v>
      </c>
      <c r="C7" s="59" t="s">
        <v>68</v>
      </c>
      <c r="D7" s="97" t="s">
        <v>70</v>
      </c>
      <c r="E7" s="97">
        <v>2019</v>
      </c>
      <c r="F7" s="98">
        <v>2020</v>
      </c>
      <c r="G7" s="99">
        <v>1700000</v>
      </c>
      <c r="H7" s="99">
        <v>1595084.1</v>
      </c>
      <c r="I7" s="99">
        <v>850000</v>
      </c>
      <c r="J7" s="123">
        <v>452955.66200000001</v>
      </c>
      <c r="K7" s="66" t="s">
        <v>29</v>
      </c>
      <c r="L7" s="100" t="s">
        <v>67</v>
      </c>
    </row>
    <row r="8" spans="1:15" ht="17.25" customHeight="1">
      <c r="B8" s="82"/>
      <c r="C8" s="83" t="s">
        <v>6</v>
      </c>
      <c r="D8" s="83"/>
      <c r="E8" s="83"/>
      <c r="F8" s="84"/>
      <c r="G8" s="29">
        <f>SUM(G6:G7)</f>
        <v>2575000</v>
      </c>
      <c r="H8" s="29">
        <f t="shared" ref="H8:J8" si="0">SUM(H6:H7)</f>
        <v>2469084.1</v>
      </c>
      <c r="I8" s="29">
        <f t="shared" si="0"/>
        <v>1225000</v>
      </c>
      <c r="J8" s="124">
        <f t="shared" si="0"/>
        <v>817434.11600000004</v>
      </c>
      <c r="K8" s="67"/>
      <c r="L8" s="85"/>
    </row>
    <row r="9" spans="1:15" ht="17.25" customHeight="1">
      <c r="B9" s="30"/>
      <c r="C9" s="31"/>
      <c r="D9" s="31"/>
      <c r="E9" s="31"/>
      <c r="F9" s="32"/>
      <c r="G9" s="33"/>
      <c r="H9" s="33"/>
      <c r="I9" s="33"/>
      <c r="J9" s="33"/>
      <c r="K9" s="68"/>
      <c r="L9" s="34"/>
    </row>
    <row r="10" spans="1:15" ht="33.75" customHeight="1">
      <c r="A10" s="115" t="s">
        <v>11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78"/>
    </row>
    <row r="11" spans="1:15" ht="33.75" customHeight="1">
      <c r="J11" s="76"/>
      <c r="K11" s="76"/>
    </row>
    <row r="12" spans="1:15" ht="33.75" customHeight="1">
      <c r="J12" s="76"/>
    </row>
    <row r="13" spans="1:15" ht="33.75" customHeight="1">
      <c r="J13" s="76"/>
    </row>
    <row r="14" spans="1:15" ht="33.75" customHeight="1">
      <c r="J14" s="51"/>
    </row>
    <row r="15" spans="1:15" ht="33.75" customHeight="1">
      <c r="J15" s="72"/>
    </row>
  </sheetData>
  <mergeCells count="12">
    <mergeCell ref="A10:L10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11811023622047245" right="0" top="1.1417322834645669" bottom="0.15748031496062992" header="0.31496062992125984" footer="0.31496062992125984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F22" sqref="F22"/>
    </sheetView>
  </sheetViews>
  <sheetFormatPr defaultRowHeight="12.75"/>
  <cols>
    <col min="1" max="1" width="4.140625" style="11" customWidth="1"/>
    <col min="2" max="2" width="3.85546875" style="60" customWidth="1"/>
    <col min="3" max="3" width="35" style="11" customWidth="1"/>
    <col min="4" max="4" width="10.28515625" style="11" customWidth="1"/>
    <col min="5" max="5" width="9.28515625" style="11" customWidth="1"/>
    <col min="6" max="6" width="10.7109375" style="11" customWidth="1"/>
    <col min="7" max="7" width="12" style="11" customWidth="1"/>
    <col min="8" max="8" width="20.28515625" style="11" customWidth="1"/>
    <col min="9" max="9" width="16.7109375" style="11" customWidth="1"/>
    <col min="10" max="10" width="18.5703125" style="11" customWidth="1"/>
    <col min="11" max="16384" width="9.140625" style="11"/>
  </cols>
  <sheetData>
    <row r="1" spans="1:10">
      <c r="A1" s="122" t="s">
        <v>75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>
      <c r="A2" s="122" t="s">
        <v>79</v>
      </c>
      <c r="B2" s="122"/>
      <c r="C2" s="122"/>
      <c r="D2" s="122"/>
      <c r="E2" s="122"/>
      <c r="F2" s="122"/>
      <c r="G2" s="122"/>
      <c r="H2" s="122"/>
      <c r="I2" s="122"/>
      <c r="J2" s="122"/>
    </row>
    <row r="4" spans="1:10">
      <c r="C4" s="60"/>
      <c r="J4" s="36">
        <v>43861</v>
      </c>
    </row>
    <row r="5" spans="1:10" s="47" customFormat="1" ht="51.75" customHeight="1">
      <c r="B5" s="4" t="s">
        <v>0</v>
      </c>
      <c r="C5" s="4" t="s">
        <v>20</v>
      </c>
      <c r="D5" s="4" t="s">
        <v>21</v>
      </c>
      <c r="E5" s="4" t="s">
        <v>22</v>
      </c>
      <c r="F5" s="93" t="s">
        <v>78</v>
      </c>
      <c r="G5" s="4" t="s">
        <v>23</v>
      </c>
      <c r="H5" s="4" t="s">
        <v>24</v>
      </c>
      <c r="I5" s="4" t="s">
        <v>26</v>
      </c>
      <c r="J5" s="4" t="s">
        <v>25</v>
      </c>
    </row>
    <row r="6" spans="1:10" s="47" customFormat="1" ht="30" customHeight="1">
      <c r="B6" s="93">
        <v>1</v>
      </c>
      <c r="C6" s="58" t="s">
        <v>66</v>
      </c>
      <c r="D6" s="91" t="s">
        <v>37</v>
      </c>
      <c r="E6" s="99">
        <v>875</v>
      </c>
      <c r="F6" s="99">
        <v>375</v>
      </c>
      <c r="G6" s="125">
        <v>364.478454</v>
      </c>
      <c r="H6" s="65">
        <v>1</v>
      </c>
      <c r="I6" s="61" t="s">
        <v>71</v>
      </c>
      <c r="J6" s="100" t="s">
        <v>30</v>
      </c>
    </row>
    <row r="7" spans="1:10" s="47" customFormat="1" ht="25.5">
      <c r="B7" s="93">
        <v>2</v>
      </c>
      <c r="C7" s="58" t="s">
        <v>68</v>
      </c>
      <c r="D7" s="91" t="s">
        <v>37</v>
      </c>
      <c r="E7" s="99">
        <v>1700</v>
      </c>
      <c r="F7" s="99">
        <v>850</v>
      </c>
      <c r="G7" s="125">
        <v>452.95566200000002</v>
      </c>
      <c r="H7" s="65">
        <v>0.95</v>
      </c>
      <c r="I7" s="61" t="s">
        <v>72</v>
      </c>
      <c r="J7" s="100" t="s">
        <v>67</v>
      </c>
    </row>
    <row r="8" spans="1:10" s="62" customFormat="1" ht="20.25" customHeight="1">
      <c r="B8" s="63"/>
      <c r="C8" s="63" t="s">
        <v>6</v>
      </c>
      <c r="D8" s="63"/>
      <c r="E8" s="64">
        <f>SUM(E6:E7)</f>
        <v>2575</v>
      </c>
      <c r="F8" s="64">
        <f>SUM(F6:F7)</f>
        <v>1225</v>
      </c>
      <c r="G8" s="126">
        <f>SUM(G6:G7)</f>
        <v>817.43411600000002</v>
      </c>
      <c r="H8" s="63"/>
      <c r="I8" s="63"/>
      <c r="J8" s="63"/>
    </row>
    <row r="9" spans="1:10" s="47" customFormat="1"/>
    <row r="10" spans="1:10" s="47" customFormat="1"/>
    <row r="11" spans="1:10" s="47" customFormat="1"/>
    <row r="12" spans="1:10" s="47" customFormat="1" ht="17.25" customHeight="1">
      <c r="A12" s="69"/>
      <c r="B12" s="121" t="s">
        <v>27</v>
      </c>
      <c r="C12" s="121"/>
      <c r="D12" s="121"/>
      <c r="E12" s="121"/>
      <c r="F12" s="121"/>
      <c r="G12" s="121"/>
      <c r="H12" s="121"/>
      <c r="I12" s="121"/>
      <c r="J12" s="69"/>
    </row>
    <row r="13" spans="1:10" s="60" customFormat="1"/>
    <row r="14" spans="1:10" s="60" customFormat="1"/>
    <row r="15" spans="1:10" s="60" customFormat="1"/>
  </sheetData>
  <mergeCells count="3">
    <mergeCell ref="A1:J1"/>
    <mergeCell ref="A2:J2"/>
    <mergeCell ref="B12:I12"/>
  </mergeCells>
  <pageMargins left="0.31496062992125984" right="0.11811023622047245" top="1.1417322834645669" bottom="0.35433070866141736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H23" sqref="H23"/>
    </sheetView>
  </sheetViews>
  <sheetFormatPr defaultRowHeight="12.75"/>
  <cols>
    <col min="1" max="1" width="4.140625" style="11" customWidth="1"/>
    <col min="2" max="2" width="3.85546875" style="60" customWidth="1"/>
    <col min="3" max="3" width="35" style="11" customWidth="1"/>
    <col min="4" max="4" width="10.28515625" style="11" customWidth="1"/>
    <col min="5" max="5" width="9.28515625" style="11" customWidth="1"/>
    <col min="6" max="6" width="10.7109375" style="11" customWidth="1"/>
    <col min="7" max="7" width="12" style="11" customWidth="1"/>
    <col min="8" max="8" width="20.28515625" style="11" customWidth="1"/>
    <col min="9" max="9" width="16.7109375" style="11" customWidth="1"/>
    <col min="10" max="10" width="18.5703125" style="11" customWidth="1"/>
    <col min="11" max="16384" width="9.140625" style="11"/>
  </cols>
  <sheetData>
    <row r="1" spans="1:10">
      <c r="A1" s="122" t="s">
        <v>76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>
      <c r="A2" s="122" t="s">
        <v>79</v>
      </c>
      <c r="B2" s="122"/>
      <c r="C2" s="122"/>
      <c r="D2" s="122"/>
      <c r="E2" s="122"/>
      <c r="F2" s="122"/>
      <c r="G2" s="122"/>
      <c r="H2" s="122"/>
      <c r="I2" s="122"/>
      <c r="J2" s="122"/>
    </row>
    <row r="4" spans="1:10">
      <c r="C4" s="60"/>
      <c r="J4" s="36">
        <v>43861</v>
      </c>
    </row>
    <row r="5" spans="1:10" s="47" customFormat="1" ht="77.25" customHeight="1">
      <c r="B5" s="4" t="s">
        <v>0</v>
      </c>
      <c r="C5" s="4" t="s">
        <v>20</v>
      </c>
      <c r="D5" s="4" t="s">
        <v>21</v>
      </c>
      <c r="E5" s="4" t="s">
        <v>22</v>
      </c>
      <c r="F5" s="93" t="s">
        <v>78</v>
      </c>
      <c r="G5" s="4" t="s">
        <v>23</v>
      </c>
      <c r="H5" s="4" t="s">
        <v>24</v>
      </c>
      <c r="I5" s="4" t="s">
        <v>26</v>
      </c>
      <c r="J5" s="4" t="s">
        <v>25</v>
      </c>
    </row>
    <row r="6" spans="1:10" s="42" customFormat="1" ht="30" customHeight="1">
      <c r="B6" s="91">
        <v>1</v>
      </c>
      <c r="C6" s="58" t="s">
        <v>66</v>
      </c>
      <c r="D6" s="91" t="s">
        <v>37</v>
      </c>
      <c r="E6" s="99">
        <v>875</v>
      </c>
      <c r="F6" s="99">
        <v>375</v>
      </c>
      <c r="G6" s="125">
        <v>364.478454</v>
      </c>
      <c r="H6" s="65">
        <v>1</v>
      </c>
      <c r="I6" s="61" t="s">
        <v>71</v>
      </c>
      <c r="J6" s="100" t="s">
        <v>30</v>
      </c>
    </row>
    <row r="7" spans="1:10" s="42" customFormat="1" ht="25.5">
      <c r="B7" s="91">
        <v>2</v>
      </c>
      <c r="C7" s="58" t="s">
        <v>68</v>
      </c>
      <c r="D7" s="91" t="s">
        <v>37</v>
      </c>
      <c r="E7" s="99">
        <v>1700</v>
      </c>
      <c r="F7" s="99">
        <v>850</v>
      </c>
      <c r="G7" s="125">
        <v>452.95566200000002</v>
      </c>
      <c r="H7" s="65">
        <v>0.95</v>
      </c>
      <c r="I7" s="61" t="s">
        <v>72</v>
      </c>
      <c r="J7" s="100" t="s">
        <v>67</v>
      </c>
    </row>
    <row r="8" spans="1:10" s="62" customFormat="1" ht="25.5" customHeight="1">
      <c r="B8" s="63"/>
      <c r="C8" s="63" t="s">
        <v>6</v>
      </c>
      <c r="D8" s="63"/>
      <c r="E8" s="64">
        <f>SUM(E6:E7)</f>
        <v>2575</v>
      </c>
      <c r="F8" s="64">
        <f t="shared" ref="F8:G8" si="0">SUM(F6:F7)</f>
        <v>1225</v>
      </c>
      <c r="G8" s="126">
        <f t="shared" si="0"/>
        <v>817.43411600000002</v>
      </c>
      <c r="H8" s="63"/>
      <c r="I8" s="63"/>
      <c r="J8" s="63"/>
    </row>
    <row r="9" spans="1:10" s="47" customFormat="1"/>
    <row r="10" spans="1:10" s="47" customFormat="1"/>
    <row r="11" spans="1:10" s="47" customFormat="1">
      <c r="H11" s="74"/>
    </row>
    <row r="12" spans="1:10" s="47" customFormat="1"/>
    <row r="13" spans="1:10" s="47" customFormat="1"/>
    <row r="14" spans="1:10" s="47" customFormat="1"/>
    <row r="15" spans="1:10" s="47" customFormat="1"/>
    <row r="16" spans="1:10" s="60" customFormat="1">
      <c r="B16" s="121" t="s">
        <v>27</v>
      </c>
      <c r="C16" s="121"/>
      <c r="D16" s="121"/>
      <c r="E16" s="121"/>
      <c r="F16" s="121"/>
      <c r="G16" s="121"/>
      <c r="H16" s="121"/>
      <c r="I16" s="121"/>
    </row>
    <row r="17" s="60" customFormat="1"/>
    <row r="18" s="60" customFormat="1"/>
  </sheetData>
  <mergeCells count="3">
    <mergeCell ref="A1:J1"/>
    <mergeCell ref="A2:J2"/>
    <mergeCell ref="B16:I16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ОНТ</vt:lpstr>
      <vt:lpstr>ONHS</vt:lpstr>
      <vt:lpstr>ZSan</vt:lpstr>
      <vt:lpstr>UT</vt:lpstr>
      <vt:lpstr>Сангийн яам</vt:lpstr>
      <vt:lpstr>БСШУСЯ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2020-02-03T10:37:22Z</cp:lastPrinted>
  <dcterms:created xsi:type="dcterms:W3CDTF">2014-11-03T16:21:49Z</dcterms:created>
  <dcterms:modified xsi:type="dcterms:W3CDTF">2020-02-03T11:13:48Z</dcterms:modified>
</cp:coreProperties>
</file>